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<sst xmlns="http://schemas.openxmlformats.org/spreadsheetml/2006/main" count="295" uniqueCount="222">
  <si>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</si>
  <si>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</si>
  <si>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</si>
  <si>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</si>
  <si>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</si>
  <si>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</si>
  <si>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</si>
  <si>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</si>
  <si>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</si>
  <si>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</si>
  <si>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</si>
  <si>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</si>
  <si>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</si>
  <si>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</si>
  <si>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</si>
  <si>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</si>
  <si>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</si>
  <si>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</si>
  <si>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</si>
  <si>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</si>
  <si>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</si>
  <si>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</si>
  <si>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</si>
  <si>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</si>
  <si>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</si>
  <si>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</si>
  <si>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</si>
  <si>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</si>
  <si>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</si>
  <si>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</si>
  <si>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</si>
  <si>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</si>
  <si>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</si>
  <si>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</si>
  <si>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</si>
  <si>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</si>
  <si>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</si>
  <si>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</si>
  <si>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</si>
  <si>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</si>
  <si>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</si>
  <si>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</si>
  <si>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</si>
  <si>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</si>
  <si>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</si>
  <si>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</si>
  <si>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</si>
  <si>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</si>
  <si>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</si>
  <si>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</si>
  <si>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</si>
  <si>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</si>
  <si>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</si>
  <si>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</si>
  <si>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</si>
  <si>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</si>
  <si>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</si>
  <si>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</si>
  <si>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</si>
  <si>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</si>
  <si>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</si>
  <si>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</si>
  <si>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</si>
  <si>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</si>
  <si>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</si>
  <si>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</si>
  <si>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</si>
  <si>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</si>
  <si>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</si>
  <si>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</si>
  <si>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</si>
  <si>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</si>
  <si>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</si>
  <si>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</si>
  <si>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</si>
  <si>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</si>
  <si>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</si>
  <si>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</si>
  <si>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</si>
  <si>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</si>
  <si>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</si>
  <si>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</si>
  <si>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</si>
  <si>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</si>
  <si>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</si>
  <si>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</si>
  <si>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</si>
  <si>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</si>
  <si>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</si>
  <si>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</si>
  <si>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</si>
  <si>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</si>
  <si>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</si>
  <si>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</si>
  <si>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</si>
  <si>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</si>
  <si>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</si>
  <si>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</si>
  <si>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</si>
  <si>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</si>
  <si>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</si>
  <si>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</si>
  <si>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</si>
  <si>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</si>
  <si>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</si>
  <si>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</si>
  <si>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</si>
  <si>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</si>
  <si>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</si>
  <si>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</si>
  <si>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</si>
  <si>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</si>
  <si>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</si>
  <si>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</si>
  <si>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</si>
  <si>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</si>
  <si>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</si>
  <si>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</si>
  <si>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</si>
  <si>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</si>
  <si>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</si>
  <si>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</si>
  <si>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</si>
  <si>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</si>
  <si>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</si>
  <si>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</si>
  <si>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</si>
  <si>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</si>
  <si>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</si>
  <si>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</si>
  <si>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</si>
  <si>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</si>
  <si>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</si>
  <si>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</si>
  <si>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</si>
  <si>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</si>
  <si>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</si>
  <si>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</si>
  <si>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</si>
  <si>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</si>
  <si>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</si>
  <si>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</si>
  <si>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</si>
  <si>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</si>
  <si>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</si>
  <si>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</si>
  <si>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</si>
  <si>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</si>
  <si>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</si>
  <si>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</si>
  <si>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</si>
  <si>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</si>
  <si>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</si>
  <si>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</si>
  <si>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</si>
  <si>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</si>
  <si>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</si>
  <si>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</si>
  <si>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</si>
  <si>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</si>
  <si>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</si>
  <si>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</si>
  <si>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</si>
  <si>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</si>
  <si>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</si>
  <si>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</si>
  <si>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</si>
  <si>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</si>
  <si>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</si>
  <si>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</si>
  <si>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</si>
  <si>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</si>
  <si>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</si>
  <si>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</si>
  <si>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</si>
  <si>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</si>
  <si>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</si>
  <si>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</si>
  <si>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</si>
  <si>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</si>
  <si>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</si>
  <si>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</si>
  <si>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</si>
  <si>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</si>
  <si>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</si>
  <si>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</si>
  <si>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</si>
  <si>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</si>
  <si>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</si>
  <si>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</si>
  <si>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</si>
  <si>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</si>
  <si>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</si>
  <si>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</si>
  <si>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</si>
  <si>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</si>
  <si>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</si>
  <si>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</si>
  <si>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</si>
  <si>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</si>
  <si>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</si>
  <si>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</si>
  <si>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</si>
  <si>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</si>
  <si>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</si>
  <si>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</si>
  <si>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</si>
  <si>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</si>
  <si>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</si>
  <si>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</si>
  <si>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</si>
  <si>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</si>
  <si>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Горохівський районний суд Волинської області</t>
  </si>
  <si>
    <t>45700.м. Горохів.вул. Шевченка 29</t>
  </si>
  <si>
    <t>Доручення судів України / іноземних судів</t>
  </si>
  <si>
    <t xml:space="preserve">Розглянуто справ судом присяжних </t>
  </si>
  <si>
    <t>Д.Т. Санакоєв</t>
  </si>
  <si>
    <t>Н.О. Макієнко</t>
  </si>
  <si>
    <t>(03379) 212 21</t>
  </si>
  <si>
    <t>(03379) 214 54</t>
  </si>
  <si>
    <t>inbox@gr.vl.court.gov.ua</t>
  </si>
  <si>
    <t>10 січня 2024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</si>
</sst>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41" borderId="0" applyNumberFormat="0" applyBorder="0" applyAlignment="0" applyProtection="0"/>
    <xf numFmtId="0" fontId="0" fillId="42" borderId="17" applyNumberFormat="0" applyFont="0" applyAlignment="0" applyProtection="0"/>
    <xf numFmtId="0" fontId="76" fillId="40" borderId="18" applyNumberFormat="0" applyAlignment="0" applyProtection="0"/>
    <xf numFmtId="0" fontId="77" fillId="43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Hyperlink" xfId="83"/>
    <cellStyle name="Currency" xfId="84"/>
    <cellStyle name="Currency [0]" xfId="85"/>
    <cellStyle name="Добре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Обчислення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ідсумок" xfId="100"/>
    <cellStyle name="Поганий" xfId="101"/>
    <cellStyle name="Примітка" xfId="102"/>
    <cellStyle name="Результат" xfId="103"/>
    <cellStyle name="Середній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&amp;LE359BC56&amp;C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220</v>
      </c>
      <c r="F6" s="103">
        <v>143</v>
      </c>
      <c r="G6" s="103">
        <v>1</v>
      </c>
      <c r="H6" s="103">
        <v>131</v>
      </c>
      <c r="I6" s="121" t="s">
        <v>208</v>
      </c>
      <c r="J6" s="103">
        <v>89</v>
      </c>
      <c r="K6" s="84">
        <v>35</v>
      </c>
      <c r="L6" s="91">
        <f>E6-F6</f>
        <v>77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486</v>
      </c>
      <c r="F7" s="103">
        <v>486</v>
      </c>
      <c r="G7" s="103"/>
      <c r="H7" s="103">
        <v>484</v>
      </c>
      <c r="I7" s="103">
        <v>458</v>
      </c>
      <c r="J7" s="103">
        <v>2</v>
      </c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44</v>
      </c>
      <c r="F9" s="103">
        <v>38</v>
      </c>
      <c r="G9" s="103"/>
      <c r="H9" s="85">
        <v>36</v>
      </c>
      <c r="I9" s="103">
        <v>28</v>
      </c>
      <c r="J9" s="103">
        <v>8</v>
      </c>
      <c r="K9" s="84">
        <v>3</v>
      </c>
      <c r="L9" s="91">
        <f>E9-F9</f>
        <v>6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8</v>
      </c>
      <c r="F12" s="103">
        <v>8</v>
      </c>
      <c r="G12" s="103"/>
      <c r="H12" s="103">
        <v>7</v>
      </c>
      <c r="I12" s="103">
        <v>6</v>
      </c>
      <c r="J12" s="103">
        <v>1</v>
      </c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21</v>
      </c>
      <c r="F14" s="106">
        <v>21</v>
      </c>
      <c r="G14" s="106"/>
      <c r="H14" s="106">
        <v>21</v>
      </c>
      <c r="I14" s="106">
        <v>20</v>
      </c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779</v>
      </c>
      <c r="F16" s="84">
        <f>SUM(F6:F15)</f>
        <v>696</v>
      </c>
      <c r="G16" s="84">
        <f>SUM(G6:G15)</f>
        <v>1</v>
      </c>
      <c r="H16" s="84">
        <f>SUM(H6:H15)</f>
        <v>679</v>
      </c>
      <c r="I16" s="84">
        <f>SUM(I6:I15)</f>
        <v>512</v>
      </c>
      <c r="J16" s="84">
        <f>SUM(J6:J15)</f>
        <v>100</v>
      </c>
      <c r="K16" s="84">
        <f>SUM(K6:K15)</f>
        <v>38</v>
      </c>
      <c r="L16" s="91">
        <f>E16-F16</f>
        <v>83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16</v>
      </c>
      <c r="F17" s="84">
        <v>15</v>
      </c>
      <c r="G17" s="84"/>
      <c r="H17" s="84">
        <v>16</v>
      </c>
      <c r="I17" s="84">
        <v>12</v>
      </c>
      <c r="J17" s="84"/>
      <c r="K17" s="84"/>
      <c r="L17" s="91">
        <f>E17-F17</f>
        <v>1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14</v>
      </c>
      <c r="F18" s="84">
        <v>12</v>
      </c>
      <c r="G18" s="84"/>
      <c r="H18" s="84">
        <v>13</v>
      </c>
      <c r="I18" s="84">
        <v>10</v>
      </c>
      <c r="J18" s="84">
        <v>1</v>
      </c>
      <c r="K18" s="84"/>
      <c r="L18" s="91">
        <f>E18-F18</f>
        <v>2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18</v>
      </c>
      <c r="F25" s="94">
        <v>15</v>
      </c>
      <c r="G25" s="94"/>
      <c r="H25" s="94">
        <v>17</v>
      </c>
      <c r="I25" s="94">
        <v>10</v>
      </c>
      <c r="J25" s="94">
        <v>1</v>
      </c>
      <c r="K25" s="94"/>
      <c r="L25" s="91">
        <f>E25-F25</f>
        <v>3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206</v>
      </c>
      <c r="F26" s="84">
        <v>177</v>
      </c>
      <c r="G26" s="84"/>
      <c r="H26" s="84">
        <v>201</v>
      </c>
      <c r="I26" s="84">
        <v>153</v>
      </c>
      <c r="J26" s="84">
        <v>5</v>
      </c>
      <c r="K26" s="84"/>
      <c r="L26" s="91">
        <f>E26-F26</f>
        <v>29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1</v>
      </c>
      <c r="F27" s="111">
        <v>1</v>
      </c>
      <c r="G27" s="111"/>
      <c r="H27" s="111">
        <v>1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460</v>
      </c>
      <c r="F28" s="84">
        <v>444</v>
      </c>
      <c r="G28" s="84">
        <v>1</v>
      </c>
      <c r="H28" s="84">
        <v>441</v>
      </c>
      <c r="I28" s="84">
        <v>408</v>
      </c>
      <c r="J28" s="84">
        <v>19</v>
      </c>
      <c r="K28" s="84"/>
      <c r="L28" s="91">
        <f>E28-F28</f>
        <v>16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490</v>
      </c>
      <c r="F29" s="84">
        <v>413</v>
      </c>
      <c r="G29" s="84">
        <v>4</v>
      </c>
      <c r="H29" s="84">
        <v>395</v>
      </c>
      <c r="I29" s="84">
        <v>336</v>
      </c>
      <c r="J29" s="84">
        <v>95</v>
      </c>
      <c r="K29" s="84">
        <v>4</v>
      </c>
      <c r="L29" s="91">
        <f>E29-F29</f>
        <v>77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123</v>
      </c>
      <c r="F30" s="84">
        <v>120</v>
      </c>
      <c r="G30" s="84"/>
      <c r="H30" s="84">
        <v>122</v>
      </c>
      <c r="I30" s="84">
        <v>103</v>
      </c>
      <c r="J30" s="84">
        <v>1</v>
      </c>
      <c r="K30" s="84"/>
      <c r="L30" s="91">
        <f>E30-F30</f>
        <v>3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107</v>
      </c>
      <c r="F31" s="84">
        <v>103</v>
      </c>
      <c r="G31" s="84"/>
      <c r="H31" s="84">
        <v>71</v>
      </c>
      <c r="I31" s="84">
        <v>63</v>
      </c>
      <c r="J31" s="84">
        <v>36</v>
      </c>
      <c r="K31" s="84"/>
      <c r="L31" s="91">
        <f>E31-F31</f>
        <v>4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3</v>
      </c>
      <c r="F32" s="84">
        <v>3</v>
      </c>
      <c r="G32" s="84"/>
      <c r="H32" s="84">
        <v>3</v>
      </c>
      <c r="I32" s="84">
        <v>1</v>
      </c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5</v>
      </c>
      <c r="F36" s="84">
        <v>4</v>
      </c>
      <c r="G36" s="84"/>
      <c r="H36" s="84">
        <v>5</v>
      </c>
      <c r="I36" s="84">
        <v>2</v>
      </c>
      <c r="J36" s="84"/>
      <c r="K36" s="84"/>
      <c r="L36" s="91">
        <f>E36-F36</f>
        <v>1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32</v>
      </c>
      <c r="F37" s="84">
        <v>32</v>
      </c>
      <c r="G37" s="84"/>
      <c r="H37" s="84">
        <v>31</v>
      </c>
      <c r="I37" s="84">
        <v>18</v>
      </c>
      <c r="J37" s="84">
        <v>1</v>
      </c>
      <c r="K37" s="84"/>
      <c r="L37" s="91">
        <f>E37-F37</f>
        <v>0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3</v>
      </c>
      <c r="F39" s="84">
        <v>3</v>
      </c>
      <c r="G39" s="84"/>
      <c r="H39" s="84">
        <v>3</v>
      </c>
      <c r="I39" s="84">
        <v>2</v>
      </c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919</v>
      </c>
      <c r="F40" s="94">
        <v>804</v>
      </c>
      <c r="G40" s="94">
        <v>4</v>
      </c>
      <c r="H40" s="94">
        <v>762</v>
      </c>
      <c r="I40" s="94">
        <v>576</v>
      </c>
      <c r="J40" s="94">
        <v>157</v>
      </c>
      <c r="K40" s="94">
        <v>4</v>
      </c>
      <c r="L40" s="91">
        <f>E40-F40</f>
        <v>115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804</v>
      </c>
      <c r="F41" s="84">
        <v>778</v>
      </c>
      <c r="G41" s="84"/>
      <c r="H41" s="84">
        <v>715</v>
      </c>
      <c r="I41" s="121" t="s">
        <v>208</v>
      </c>
      <c r="J41" s="84">
        <v>89</v>
      </c>
      <c r="K41" s="84">
        <v>2</v>
      </c>
      <c r="L41" s="91">
        <f>E41-F41</f>
        <v>26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1</v>
      </c>
      <c r="F42" s="84"/>
      <c r="G42" s="84"/>
      <c r="H42" s="84">
        <v>1</v>
      </c>
      <c r="I42" s="121" t="s">
        <v>208</v>
      </c>
      <c r="J42" s="84"/>
      <c r="K42" s="84"/>
      <c r="L42" s="91">
        <f>E42-F42</f>
        <v>1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46</v>
      </c>
      <c r="F43" s="84">
        <v>46</v>
      </c>
      <c r="G43" s="84"/>
      <c r="H43" s="84">
        <v>40</v>
      </c>
      <c r="I43" s="84">
        <v>22</v>
      </c>
      <c r="J43" s="84">
        <v>6</v>
      </c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851</v>
      </c>
      <c r="F45" s="84">
        <f aca="true" t="shared" si="0" ref="F45:K45">F41+F43+F44</f>
        <v>825</v>
      </c>
      <c r="G45" s="84">
        <f t="shared" si="0"/>
        <v>0</v>
      </c>
      <c r="H45" s="84">
        <f t="shared" si="0"/>
        <v>756</v>
      </c>
      <c r="I45" s="84">
        <f>I43+I44</f>
        <v>23</v>
      </c>
      <c r="J45" s="84">
        <f t="shared" si="0"/>
        <v>95</v>
      </c>
      <c r="K45" s="84">
        <f t="shared" si="0"/>
        <v>2</v>
      </c>
      <c r="L45" s="91">
        <f>E45-F45</f>
        <v>26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2567</v>
      </c>
      <c r="F46" s="84">
        <f t="shared" si="1"/>
        <v>2340</v>
      </c>
      <c r="G46" s="84">
        <f t="shared" si="1"/>
        <v>5</v>
      </c>
      <c r="H46" s="84">
        <f t="shared" si="1"/>
        <v>2214</v>
      </c>
      <c r="I46" s="84">
        <f t="shared" si="1"/>
        <v>1121</v>
      </c>
      <c r="J46" s="84">
        <f t="shared" si="1"/>
        <v>353</v>
      </c>
      <c r="K46" s="84">
        <f t="shared" si="1"/>
        <v>44</v>
      </c>
      <c r="L46" s="91">
        <f>E46-F46</f>
        <v>227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&amp;LE359BC56&amp;C&amp;R2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/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/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89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2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13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7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28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4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1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89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5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62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1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314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48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19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3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>
        <v>1</v>
      </c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9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28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11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11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3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1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&amp;LE359BC56&amp;C&amp;R3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131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84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3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45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3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7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18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252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2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3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6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18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6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131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272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249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553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366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10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33265906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15474567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7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27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83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16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4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2026</v>
      </c>
      <c r="F58" s="109">
        <f>F59+F62+F63+F64</f>
        <v>165</v>
      </c>
      <c r="G58" s="109">
        <f>G59+G62+G63+G64</f>
        <v>9</v>
      </c>
      <c r="H58" s="109">
        <f>H59+H62+H63+H64</f>
        <v>12</v>
      </c>
      <c r="I58" s="109">
        <f>I59+I62+I63+I64</f>
        <v>2</v>
      </c>
    </row>
    <row r="59" spans="1:9" ht="13.5" customHeight="1">
      <c r="A59" s="201" t="s">
        <v>103</v>
      </c>
      <c r="B59" s="201"/>
      <c r="C59" s="201"/>
      <c r="D59" s="201"/>
      <c r="E59" s="94">
        <v>619</v>
      </c>
      <c r="F59" s="94">
        <v>43</v>
      </c>
      <c r="G59" s="94">
        <v>5</v>
      </c>
      <c r="H59" s="94">
        <v>10</v>
      </c>
      <c r="I59" s="94">
        <v>2</v>
      </c>
    </row>
    <row r="60" spans="1:9" ht="13.5" customHeight="1">
      <c r="A60" s="249" t="s">
        <v>201</v>
      </c>
      <c r="B60" s="250"/>
      <c r="C60" s="250"/>
      <c r="D60" s="251"/>
      <c r="E60" s="86">
        <v>79</v>
      </c>
      <c r="F60" s="86">
        <v>37</v>
      </c>
      <c r="G60" s="86">
        <v>3</v>
      </c>
      <c r="H60" s="86">
        <v>10</v>
      </c>
      <c r="I60" s="86">
        <v>2</v>
      </c>
    </row>
    <row r="61" spans="1:9" ht="13.5" customHeight="1">
      <c r="A61" s="249" t="s">
        <v>202</v>
      </c>
      <c r="B61" s="250"/>
      <c r="C61" s="250"/>
      <c r="D61" s="251"/>
      <c r="E61" s="86">
        <v>484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16</v>
      </c>
      <c r="F62" s="84"/>
      <c r="G62" s="84">
        <v>1</v>
      </c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650</v>
      </c>
      <c r="F63" s="84">
        <v>107</v>
      </c>
      <c r="G63" s="84">
        <v>3</v>
      </c>
      <c r="H63" s="84">
        <v>2</v>
      </c>
      <c r="I63" s="84"/>
    </row>
    <row r="64" spans="1:9" ht="13.5" customHeight="1">
      <c r="A64" s="201" t="s">
        <v>108</v>
      </c>
      <c r="B64" s="201"/>
      <c r="C64" s="201"/>
      <c r="D64" s="201"/>
      <c r="E64" s="84">
        <v>741</v>
      </c>
      <c r="F64" s="84">
        <v>15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749</v>
      </c>
      <c r="G68" s="115">
        <v>3562443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170</v>
      </c>
      <c r="G69" s="117">
        <v>1912319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579</v>
      </c>
      <c r="G70" s="117">
        <v>1650124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277</v>
      </c>
      <c r="G71" s="115">
        <v>190479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3</v>
      </c>
      <c r="G74" s="117">
        <v>7033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&amp;LE359BC56&amp;C&amp;R4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12.464589235127479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38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2.5477707006369426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2.1052631578947367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94.61538461538461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738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855.6666666666666</v>
      </c>
    </row>
    <row r="11" spans="1:4" ht="16.5" customHeight="1">
      <c r="A11" s="223" t="s">
        <v>62</v>
      </c>
      <c r="B11" s="225"/>
      <c r="C11" s="10">
        <v>9</v>
      </c>
      <c r="D11" s="84">
        <v>37</v>
      </c>
    </row>
    <row r="12" spans="1:4" ht="16.5" customHeight="1">
      <c r="A12" s="252" t="s">
        <v>103</v>
      </c>
      <c r="B12" s="252"/>
      <c r="C12" s="10">
        <v>10</v>
      </c>
      <c r="D12" s="84">
        <v>39</v>
      </c>
    </row>
    <row r="13" spans="1:4" ht="16.5" customHeight="1">
      <c r="A13" s="249" t="s">
        <v>201</v>
      </c>
      <c r="B13" s="251"/>
      <c r="C13" s="10">
        <v>11</v>
      </c>
      <c r="D13" s="94">
        <v>171</v>
      </c>
    </row>
    <row r="14" spans="1:4" ht="16.5" customHeight="1">
      <c r="A14" s="249" t="s">
        <v>202</v>
      </c>
      <c r="B14" s="251"/>
      <c r="C14" s="10">
        <v>12</v>
      </c>
      <c r="D14" s="94">
        <v>2</v>
      </c>
    </row>
    <row r="15" spans="1:4" ht="16.5" customHeight="1">
      <c r="A15" s="252" t="s">
        <v>30</v>
      </c>
      <c r="B15" s="252"/>
      <c r="C15" s="10">
        <v>13</v>
      </c>
      <c r="D15" s="84">
        <v>61</v>
      </c>
    </row>
    <row r="16" spans="1:4" ht="16.5" customHeight="1">
      <c r="A16" s="252" t="s">
        <v>104</v>
      </c>
      <c r="B16" s="252"/>
      <c r="C16" s="10">
        <v>14</v>
      </c>
      <c r="D16" s="84">
        <v>51</v>
      </c>
    </row>
    <row r="17" spans="1:5" ht="16.5" customHeight="1">
      <c r="A17" s="252" t="s">
        <v>108</v>
      </c>
      <c r="B17" s="252"/>
      <c r="C17" s="10">
        <v>15</v>
      </c>
      <c r="D17" s="84">
        <v>21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219</v>
      </c>
      <c r="D26" s="337"/>
    </row>
    <row r="27" spans="1:4" ht="12.75">
      <c r="A27" s="62" t="s">
        <v>101</v>
      </c>
      <c r="B27" s="83"/>
      <c r="C27" s="337" t="s">
        <v>220</v>
      </c>
      <c r="D27" s="337"/>
    </row>
    <row r="28" ht="15.75" customHeight="1"/>
    <row r="29" spans="3:4" ht="12.75" customHeight="1">
      <c r="C29" s="340" t="s">
        <v>221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&amp;LE359BC56&amp;C&amp;R5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ва</cp:lastModifiedBy>
  <cp:lastPrinted>2021-09-02T06:14:55Z</cp:lastPrinted>
  <dcterms:created xsi:type="dcterms:W3CDTF">2004-04-20T14:33:35Z</dcterms:created>
  <dcterms:modified xsi:type="dcterms:W3CDTF">2024-01-31T10:18:34Z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1-мзс_00155_4.2023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E359BC56</vt:lpwstr>
  </property>
  <property fmtid="{D5CDD505-2E9C-101B-9397-08002B2CF9AE}" pid="9" name="Підрозділ">
    <vt:lpwstr>Горохівський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340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